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<sst xmlns="http://schemas.openxmlformats.org/spreadsheetml/2006/main" count="83" uniqueCount="82">
  <si>
    <t>{PROGRAMME NAME} BUDGET</t>
  </si>
  <si>
    <r>
      <rPr>
        <rFont val="Helvetica Neue"/>
        <b val="0"/>
        <i/>
        <color rgb="FF133AA1"/>
        <sz val="8.0"/>
      </rPr>
      <t>This is a basic budget template that you can use for your programme, or to plan for the Launch League. Remember to adjust the formulas accordingly when you add or remove lines. When you create your budget, your "TOTAL Actual" column will be empty but you should fill this in as you work through the project. The "VARIANCE" column will indicate how much you have over or under-spent per line item. This budget accounts for an average cost of your team's time per day, which you can change in D5.</t>
    </r>
    <r>
      <rPr>
        <rFont val="Helvetica Neue"/>
        <b/>
        <i/>
        <color rgb="FF133AA1"/>
        <sz val="8.0"/>
      </rPr>
      <t xml:space="preserve"> </t>
    </r>
    <r>
      <rPr>
        <rFont val="Helvetica Neue"/>
        <b val="0"/>
        <i/>
        <color rgb="FF133AA1"/>
        <sz val="8.0"/>
      </rPr>
      <t xml:space="preserve">Discuss this approach with whoever manages overall budgets and finances at your hub before creating your budget. Your hub may already have operational costs funded separately, or you may want to cost your team's time separately -- i.e. account for facilitator + programme manager days spent separately. Take time in creating yourt budget and remember to check and update it often. Good luck! </t>
    </r>
  </si>
  <si>
    <t>Template notes</t>
  </si>
  <si>
    <t>Team Time</t>
  </si>
  <si>
    <t>External Cost</t>
  </si>
  <si>
    <t>TOTAL Budgeted</t>
  </si>
  <si>
    <t>TOTAL Actual</t>
  </si>
  <si>
    <t>VARIANCE</t>
  </si>
  <si>
    <t>You may choose to cost a fixed rate for your team's team, or cost our the number of days at a certain rate per person, with allowance for operational costs. Consult your finance manager for guidance on costing team time. In this template, we sre referencing team time at an average of R2000 per day and accounting for days per line item.</t>
  </si>
  <si>
    <t>Days</t>
  </si>
  <si>
    <t>Cost</t>
  </si>
  <si>
    <t>This is the total per line item – team + external cost.</t>
  </si>
  <si>
    <t>You can input the actual amount that was spent here, as you move along with the project.</t>
  </si>
  <si>
    <t>This is the difference between budgeted &amp; actual spend. Ensure the fomula in the column is: = TOTAL – ACTUAL</t>
  </si>
  <si>
    <t>Phase 1: Recruitment &amp; Selection</t>
  </si>
  <si>
    <t>- Communications &amp; recruitment plan</t>
  </si>
  <si>
    <t>Time spent or external supplier cost for creating your recruitment marketing plan. Which channels will you use, when and where will you share, what is the messaging.</t>
  </si>
  <si>
    <t xml:space="preserve"> - Recruitment material design (posters, social media posts &amp; banners)</t>
  </si>
  <si>
    <t xml:space="preserve"> - Recruitment material copy (email, social media, poster, press release)</t>
  </si>
  <si>
    <t>Copywriting cost for all recruitment material, ensuring the messaging is clear and appropriate for your audience. You may do this internally or have external marketing support.</t>
  </si>
  <si>
    <t>- Web page/ website updates</t>
  </si>
  <si>
    <t>You can add the full programme details to your website – may be updated internally or with an external supplier.</t>
  </si>
  <si>
    <t xml:space="preserve"> - Application form set-up &amp; test </t>
  </si>
  <si>
    <t xml:space="preserve">You should design the application form to gather all the information you need to assess whether they are an appropriate candidate for the programme. </t>
  </si>
  <si>
    <t>R0,00</t>
  </si>
  <si>
    <t xml:space="preserve">- PR support </t>
  </si>
  <si>
    <t>Do you require PR support from a supplier to send out the press release to local media?</t>
  </si>
  <si>
    <t xml:space="preserve">- Social media advertising budget </t>
  </si>
  <si>
    <t>Will you run Facebook/ Instagram ads to reach a wider audience?</t>
  </si>
  <si>
    <t>- Running recruitment &amp; selection (sending out &amp; managing comms)</t>
  </si>
  <si>
    <t>This is your team's time in running the recruitment campaign and selection participants. It includes all administration of marketing, communications, and confirming entrepreneurs on the programme.</t>
  </si>
  <si>
    <t>R0.00</t>
  </si>
  <si>
    <t xml:space="preserve">- Application interviews  </t>
  </si>
  <si>
    <t xml:space="preserve">You may choose to run interviews with applicants to gain a better understanding of their business, their motivation, and their appropriateness for the programme. This is a team cost. </t>
  </si>
  <si>
    <t>Sub total - phase 1</t>
  </si>
  <si>
    <t>Phase 2: Programme Delivery</t>
  </si>
  <si>
    <t xml:space="preserve"> - Programme workshop/ planning session</t>
  </si>
  <si>
    <t>This is a workshop or planning session with all your team members who are involved in the programme,.</t>
  </si>
  <si>
    <t xml:space="preserve"> - Programme material design/ adjustment </t>
  </si>
  <si>
    <t>Creating/ adjusting slides, worksheets and activity schedules. You may want to break this down into team time and graphic design time.</t>
  </si>
  <si>
    <t>- Facilitator time costs</t>
  </si>
  <si>
    <t>This is the total time required to facilitate or run the programme.</t>
  </si>
  <si>
    <t xml:space="preserve"> - Printing</t>
  </si>
  <si>
    <t>Worksheets, Canvas, Pull-up banners, registers &amp; forms</t>
  </si>
  <si>
    <t xml:space="preserve"> - Stationery (Pens, Whiteboard markets, Flip-charts)</t>
  </si>
  <si>
    <t>Everything you will need for your facilitators &amp; entrepreneurs.</t>
  </si>
  <si>
    <t xml:space="preserve"> - Swag items (Notebooks, T-Shirts, Stickers)</t>
  </si>
  <si>
    <t>If your budget allows, you may want to get some swag items printed with your hub and partners logos and a cool design. The entrepreneurs will love it, but this is often a dignificant cost if it is a big group.</t>
  </si>
  <si>
    <t xml:space="preserve"> - Venue hire </t>
  </si>
  <si>
    <t>You may have a venue you can use, but sometimes you might need to hire a venue for the training</t>
  </si>
  <si>
    <t xml:space="preserve"> - Catering meals: Lunch, breakfast PP x (#entrepreneurs + staff) </t>
  </si>
  <si>
    <t>Get a few competitive quotes so you know what if out there. And confirm whether this includes crockery/ serving.</t>
  </si>
  <si>
    <t>- Catering hire (crockery, tables, glasses)</t>
  </si>
  <si>
    <t xml:space="preserve">You may need to hire some items for serving the catering. </t>
  </si>
  <si>
    <t>- Catering drinks (tea, coffee, water)</t>
  </si>
  <si>
    <t>Will your hub provide this or caterers. Budget for several cups of tea and coffee per person per day, and water available at all times.</t>
  </si>
  <si>
    <t>- Catering snacks (apples, biscuits, muffins)</t>
  </si>
  <si>
    <t>Your caterer may provide or you may find it easier to purchase these yourself.</t>
  </si>
  <si>
    <t>- Photographer/ videographer</t>
  </si>
  <si>
    <t>A professional photographer can capture photos of the start/ finish of your programme; and potentially individual profile pics of the entrepreneurs (they will love this!) Depending on what your budget can allow, you may choose to get a photographer in for a few hours, a half day, or full day. If it will add value to your hub and partner/ funder's marketing, budget for a video too!</t>
  </si>
  <si>
    <t xml:space="preserve">- Participant travel budget </t>
  </si>
  <si>
    <t>Providing participants with a travel budget for in-person programmes may support participation and retention.</t>
  </si>
  <si>
    <t>- Participant data budget</t>
  </si>
  <si>
    <t>Providing participants with a data budget for virtual programmes may support participation and retention. But it is also a great motivator for all programmes as everyone needs data to move their business!</t>
  </si>
  <si>
    <t xml:space="preserve"> - Digital  / Video conferencing subscriptions e.g Zoom, Microsoft Teams etc</t>
  </si>
  <si>
    <t>If you are providing an online programme, you need to use a reliable video conferening platform which requires you to subscribe, especially if you want to record the session and edit it afterwards.</t>
  </si>
  <si>
    <t>Sub total - phase 2</t>
  </si>
  <si>
    <t>Phase 3: M&amp;E/ Reporting</t>
  </si>
  <si>
    <t xml:space="preserve"> - Survey/ form designs (pre-programme + post programme)</t>
  </si>
  <si>
    <t>Designing the questions/ setting up the form.</t>
  </si>
  <si>
    <t xml:space="preserve"> - Survey administraion </t>
  </si>
  <si>
    <t>Sending out the form &amp; chasing answers. Cost of tool you are using x # months needed - e.g. survey monkey. (Remember, Google Forms ifs free!)</t>
  </si>
  <si>
    <t xml:space="preserve"> - Data collection post-programme</t>
  </si>
  <si>
    <t>Do you plan to collect data from entrepreneurs after the programme has finished. Your funders may require this so budget time for it.</t>
  </si>
  <si>
    <t xml:space="preserve"> - Reporting</t>
  </si>
  <si>
    <t>Cost of writing the report/ presenting the report. Remember to account for formal and informal reporting to partners and funders.</t>
  </si>
  <si>
    <t>Sub total - phase 3</t>
  </si>
  <si>
    <t xml:space="preserve">Operations &amp; Administration </t>
  </si>
  <si>
    <t xml:space="preserve"> - Project Managment or internal operational costs</t>
  </si>
  <si>
    <t xml:space="preserve">Many organisations charge a percentange of the total programme fee e.g. 10% to cover various operational costs including, finance, administration etc. This may be optional for your organisation butit is best to check. </t>
  </si>
  <si>
    <t xml:space="preserve">Sub total - Operations &amp; Administration </t>
  </si>
  <si>
    <t>TOTAL</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</si>
</sst>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R]#,##0.00"/>
    <numFmt numFmtId="165" formatCode="&quot;R&quot;#,##0_);[Red]\(&quot;R&quot;#,##0\)"/>
  </numFmts>
  <fonts count="22">
    <font>
      <sz val="10.0"/>
      <color rgb="FF000000"/>
      <name val="Calibri"/>
      <scheme val="minor"/>
    </font>
    <font>
      <b/>
      <sz val="10.0"/>
      <color theme="1"/>
      <name val="Helvetica Neue"/>
    </font>
    <font>
      <b/>
      <sz val="14.0"/>
      <color theme="1"/>
      <name val="Arial"/>
    </font>
    <font>
      <color rgb="FFFFFFFF"/>
      <name val="Helvetica Neue"/>
    </font>
    <font>
      <sz val="10.0"/>
      <color rgb="FFFFFFFF"/>
      <name val="Helvetica Neue"/>
    </font>
    <font>
      <color rgb="FFFFFFFF"/>
      <name val="Calibri"/>
      <scheme val="minor"/>
    </font>
    <font>
      <color theme="1"/>
      <name val="Helvetica Neue"/>
    </font>
    <font>
      <i/>
      <sz val="8.0"/>
      <color rgb="FF133AA1"/>
      <name val="Helvetica Neue"/>
    </font>
    <font>
      <sz val="10.0"/>
      <color theme="1"/>
      <name val="Helvetica Neue"/>
    </font>
    <font>
      <b/>
      <sz val="11.0"/>
      <color theme="1"/>
      <name val="Helvetica Neue"/>
    </font>
    <font>
      <sz val="8.0"/>
      <color rgb="FF133AA1"/>
      <name val="Helvetica Neue"/>
    </font>
    <font>
      <color theme="1"/>
      <name val="Calibri"/>
      <scheme val="minor"/>
    </font>
    <font>
      <b/>
      <sz val="12.0"/>
      <color rgb="FFFFFFFF"/>
      <name val="Helvetica Neue"/>
    </font>
    <font>
      <sz val="12.0"/>
      <color rgb="FFFFFFFF"/>
      <name val="Helvetica Neue"/>
    </font>
    <font>
      <sz val="10.0"/>
      <color theme="1"/>
      <name val="Calibri"/>
      <scheme val="minor"/>
    </font>
    <font>
      <sz val="10.0"/>
      <color rgb="FF000000"/>
      <name val="Helvetica Neue"/>
    </font>
    <font>
      <b/>
      <sz val="10.0"/>
      <color rgb="FF133AA1"/>
      <name val="Helvetica Neue"/>
    </font>
    <font>
      <sz val="12.0"/>
      <color theme="1"/>
      <name val="Helvetica Neue"/>
    </font>
    <font>
      <sz val="12.0"/>
      <color rgb="FF133AA1"/>
      <name val="Helvetica Neue"/>
    </font>
    <font>
      <color rgb="FF133AA1"/>
      <name val="Helvetica Neue"/>
    </font>
    <font>
      <b/>
      <sz val="12.0"/>
      <color theme="1"/>
      <name val="Helvetica Neue"/>
    </font>
    <font>
      <b/>
      <sz val="12.0"/>
      <color theme="1"/>
      <name val="Calibri"/>
      <scheme val="minor"/>
    </font>
  </fonts>
  <fills count="8">
    <fill>
      <patternFill patternType="none"/>
    </fill>
    <fill>
      <patternFill patternType="lightGray"/>
    </fill>
    <fill>
      <patternFill patternType="solid">
        <fgColor rgb="FF133AA1"/>
        <bgColor rgb="FF133AA1"/>
      </patternFill>
    </fill>
    <fill>
      <patternFill patternType="solid">
        <fgColor rgb="FFFFFF00"/>
        <bgColor rgb="FFFFFF00"/>
      </patternFill>
    </fill>
    <fill>
      <patternFill patternType="solid">
        <fgColor rgb="FF000000"/>
        <bgColor rgb="FF000000"/>
      </patternFill>
    </fill>
    <fill>
      <patternFill patternType="solid">
        <fgColor rgb="FFD9D9D9"/>
        <bgColor rgb="FFD9D9D9"/>
      </patternFill>
    </fill>
    <fill>
      <patternFill patternType="solid">
        <fgColor theme="1"/>
        <bgColor theme="1"/>
      </patternFill>
    </fill>
    <fill>
      <patternFill patternType="solid">
        <fgColor theme="7"/>
        <bgColor theme="7"/>
      </patternFill>
    </fill>
  </fills>
  <borders count="1">
    <border/>
  </borders>
  <cellStyleXfs count="1">
    <xf borderId="0" fillId="0" fontId="0" numFmtId="0" applyAlignment="1" applyFont="1"/>
  </cellStyleXfs>
  <cellXfs count="64">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vertical="bottom"/>
    </xf>
    <xf borderId="0" fillId="0" fontId="1" numFmtId="0" xfId="0" applyAlignment="1" applyFont="1">
      <alignment readingOrder="0" shrinkToFit="0" wrapText="1"/>
    </xf>
    <xf borderId="0" fillId="2" fontId="3" numFmtId="0" xfId="0" applyFill="1" applyFont="1"/>
    <xf borderId="0" fillId="2" fontId="4" numFmtId="0" xfId="0" applyAlignment="1" applyFont="1">
      <alignment readingOrder="0" shrinkToFit="0" wrapText="0"/>
    </xf>
    <xf borderId="0" fillId="2" fontId="4" numFmtId="0" xfId="0" applyAlignment="1" applyFont="1">
      <alignment horizontal="center" readingOrder="0"/>
    </xf>
    <xf borderId="0" fillId="2" fontId="4" numFmtId="0" xfId="0" applyAlignment="1" applyFont="1">
      <alignment readingOrder="0"/>
    </xf>
    <xf borderId="0" fillId="0" fontId="5" numFmtId="0" xfId="0" applyFont="1"/>
    <xf borderId="0" fillId="0" fontId="6" numFmtId="0" xfId="0" applyAlignment="1" applyFont="1">
      <alignment readingOrder="0"/>
    </xf>
    <xf borderId="0" fillId="0" fontId="7" numFmtId="0" xfId="0" applyAlignment="1" applyFont="1">
      <alignment readingOrder="0" shrinkToFit="0" wrapText="0"/>
    </xf>
    <xf borderId="0" fillId="0" fontId="8" numFmtId="0" xfId="0" applyAlignment="1" applyFont="1">
      <alignment horizontal="center"/>
    </xf>
    <xf borderId="0" fillId="0" fontId="8" numFmtId="0" xfId="0" applyAlignment="1" applyFont="1">
      <alignment horizontal="center" readingOrder="0"/>
    </xf>
    <xf borderId="0" fillId="0" fontId="1" numFmtId="0" xfId="0" applyAlignment="1" applyFont="1">
      <alignment horizontal="center"/>
    </xf>
    <xf borderId="0" fillId="0" fontId="6" numFmtId="0" xfId="0" applyFont="1"/>
    <xf borderId="0" fillId="0" fontId="9" numFmtId="0" xfId="0" applyFont="1"/>
    <xf borderId="0" fillId="0" fontId="10" numFmtId="0" xfId="0" applyAlignment="1" applyFont="1">
      <alignment readingOrder="0" shrinkToFit="0" wrapText="0"/>
    </xf>
    <xf borderId="0" fillId="3" fontId="11" numFmtId="3" xfId="0" applyAlignment="1" applyFill="1" applyFont="1" applyNumberFormat="1">
      <alignment readingOrder="0"/>
    </xf>
    <xf borderId="0" fillId="0" fontId="1" numFmtId="0" xfId="0" applyAlignment="1" applyFont="1">
      <alignment horizontal="center" readingOrder="0"/>
    </xf>
    <xf borderId="0" fillId="0" fontId="7" numFmtId="0" xfId="0" applyAlignment="1" applyFont="1">
      <alignment readingOrder="0" shrinkToFit="0" wrapText="0"/>
    </xf>
    <xf borderId="0" fillId="4" fontId="12" numFmtId="0" xfId="0" applyAlignment="1" applyFill="1" applyFont="1">
      <alignment readingOrder="0"/>
    </xf>
    <xf borderId="0" fillId="4" fontId="12" numFmtId="0" xfId="0" applyAlignment="1" applyFont="1">
      <alignment readingOrder="0" shrinkToFit="0" wrapText="0"/>
    </xf>
    <xf borderId="0" fillId="4" fontId="13" numFmtId="0" xfId="0" applyFont="1"/>
    <xf borderId="0" fillId="4" fontId="13" numFmtId="164" xfId="0" applyFont="1" applyNumberFormat="1"/>
    <xf borderId="0" fillId="4" fontId="12" numFmtId="0" xfId="0" applyFont="1"/>
    <xf borderId="0" fillId="0" fontId="8" numFmtId="0" xfId="0" applyAlignment="1" applyFont="1">
      <alignment readingOrder="0"/>
    </xf>
    <xf borderId="0" fillId="0" fontId="8" numFmtId="164" xfId="0" applyFont="1" applyNumberFormat="1"/>
    <xf borderId="0" fillId="0" fontId="8" numFmtId="164" xfId="0" applyAlignment="1" applyFont="1" applyNumberFormat="1">
      <alignment readingOrder="0"/>
    </xf>
    <xf borderId="0" fillId="0" fontId="14" numFmtId="0" xfId="0" applyFont="1"/>
    <xf borderId="0" fillId="0" fontId="15" numFmtId="165" xfId="0" applyAlignment="1" applyFont="1" applyNumberFormat="1">
      <alignment readingOrder="0"/>
    </xf>
    <xf borderId="0" fillId="0" fontId="8" numFmtId="0" xfId="0" applyFont="1"/>
    <xf borderId="0" fillId="0" fontId="8" numFmtId="0" xfId="0" applyFont="1"/>
    <xf borderId="0" fillId="0" fontId="8" numFmtId="164" xfId="0" applyAlignment="1" applyFont="1" applyNumberFormat="1">
      <alignment horizontal="right" readingOrder="0"/>
    </xf>
    <xf borderId="0" fillId="0" fontId="1" numFmtId="0" xfId="0" applyFont="1"/>
    <xf borderId="0" fillId="0" fontId="16" numFmtId="0" xfId="0" applyAlignment="1" applyFont="1">
      <alignment shrinkToFit="0" wrapText="0"/>
    </xf>
    <xf borderId="0" fillId="0" fontId="1" numFmtId="164" xfId="0" applyFont="1" applyNumberFormat="1"/>
    <xf borderId="0" fillId="5" fontId="17" numFmtId="0" xfId="0" applyAlignment="1" applyFill="1" applyFont="1">
      <alignment readingOrder="0"/>
    </xf>
    <xf borderId="0" fillId="5" fontId="18" numFmtId="0" xfId="0" applyAlignment="1" applyFont="1">
      <alignment shrinkToFit="0" wrapText="0"/>
    </xf>
    <xf borderId="0" fillId="5" fontId="17" numFmtId="0" xfId="0" applyFont="1"/>
    <xf borderId="0" fillId="5" fontId="17" numFmtId="164" xfId="0" applyFont="1" applyNumberFormat="1"/>
    <xf borderId="0" fillId="0" fontId="19" numFmtId="0" xfId="0" applyAlignment="1" applyFont="1">
      <alignment shrinkToFit="0" wrapText="0"/>
    </xf>
    <xf borderId="0" fillId="6" fontId="12" numFmtId="0" xfId="0" applyAlignment="1" applyFill="1" applyFont="1">
      <alignment readingOrder="0"/>
    </xf>
    <xf borderId="0" fillId="6" fontId="12" numFmtId="0" xfId="0" applyAlignment="1" applyFont="1">
      <alignment readingOrder="0" shrinkToFit="0" wrapText="0"/>
    </xf>
    <xf borderId="0" fillId="6" fontId="13" numFmtId="0" xfId="0" applyFont="1"/>
    <xf borderId="0" fillId="6" fontId="12" numFmtId="0" xfId="0" applyFont="1"/>
    <xf borderId="0" fillId="0" fontId="1" numFmtId="0" xfId="0" applyAlignment="1" applyFont="1">
      <alignment shrinkToFit="0" wrapText="0"/>
    </xf>
    <xf borderId="0" fillId="5" fontId="17" numFmtId="0" xfId="0" applyAlignment="1" applyFont="1">
      <alignment shrinkToFit="0" wrapText="0"/>
    </xf>
    <xf borderId="0" fillId="0" fontId="6" numFmtId="0" xfId="0" applyAlignment="1" applyFont="1">
      <alignment shrinkToFit="0" wrapText="0"/>
    </xf>
    <xf borderId="0" fillId="0" fontId="6" numFmtId="164" xfId="0" applyFont="1" applyNumberFormat="1"/>
    <xf borderId="0" fillId="0" fontId="9" numFmtId="164" xfId="0" applyFont="1" applyNumberFormat="1"/>
    <xf borderId="0" fillId="0" fontId="8" numFmtId="0" xfId="0" applyAlignment="1" applyFont="1">
      <alignment shrinkToFit="0" wrapText="0"/>
    </xf>
    <xf borderId="0" fillId="0" fontId="17" numFmtId="0" xfId="0" applyAlignment="1" applyFont="1">
      <alignment readingOrder="0"/>
    </xf>
    <xf borderId="0" fillId="0" fontId="17" numFmtId="0" xfId="0" applyAlignment="1" applyFont="1">
      <alignment shrinkToFit="0" wrapText="0"/>
    </xf>
    <xf borderId="0" fillId="0" fontId="17" numFmtId="0" xfId="0" applyFont="1"/>
    <xf borderId="0" fillId="0" fontId="17" numFmtId="164" xfId="0" applyAlignment="1" applyFont="1" applyNumberFormat="1">
      <alignment readingOrder="0"/>
    </xf>
    <xf borderId="0" fillId="0" fontId="17" numFmtId="164" xfId="0" applyFont="1" applyNumberFormat="1"/>
    <xf borderId="0" fillId="5" fontId="17" numFmtId="164" xfId="0" applyAlignment="1" applyFont="1" applyNumberFormat="1">
      <alignment readingOrder="0"/>
    </xf>
    <xf borderId="0" fillId="0" fontId="20" numFmtId="0" xfId="0" applyFont="1"/>
    <xf borderId="0" fillId="0" fontId="20" numFmtId="0" xfId="0" applyFont="1"/>
    <xf borderId="0" fillId="0" fontId="20" numFmtId="164" xfId="0" applyFont="1" applyNumberFormat="1"/>
    <xf borderId="0" fillId="7" fontId="20" numFmtId="0" xfId="0" applyFill="1" applyFont="1"/>
    <xf borderId="0" fillId="7" fontId="20" numFmtId="0" xfId="0" applyFont="1"/>
    <xf borderId="0" fillId="7" fontId="20" numFmtId="164" xfId="0" applyFont="1" applyNumberFormat="1"/>
    <xf borderId="0" fillId="0" fontId="21" numFmtId="0" xfId="0" applyFont="1"/>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343150" cy="10572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73.86"/>
    <col customWidth="1" min="2" max="2" width="20.57"/>
    <col customWidth="1" min="3" max="3" width="8.86"/>
    <col customWidth="1" min="5" max="5" width="18.71"/>
    <col customWidth="1" min="6" max="6" width="23.14"/>
    <col customWidth="1" min="7" max="7" width="20.43"/>
    <col customWidth="1" min="9" max="9" width="72.43"/>
  </cols>
  <sheetData>
    <row r="1" ht="83.25" customHeight="1">
      <c r="A1" s="1"/>
      <c r="B1" s="2" t="s">
        <v>0</v>
      </c>
    </row>
    <row r="2" ht="48.75" customHeight="1">
      <c r="A2" s="3" t="s">
        <v>1</v>
      </c>
    </row>
    <row r="3" ht="18.75" customHeight="1">
      <c r="A3" s="4"/>
      <c r="B3" s="5" t="s">
        <v>2</v>
      </c>
      <c r="C3" s="6" t="s">
        <v>3</v>
      </c>
      <c r="E3" s="6" t="s">
        <v>4</v>
      </c>
      <c r="F3" s="7" t="s">
        <v>5</v>
      </c>
      <c r="G3" s="7" t="s">
        <v>6</v>
      </c>
      <c r="H3" s="7" t="s">
        <v>7</v>
      </c>
      <c r="I3" s="8"/>
      <c r="J3" s="8"/>
      <c r="K3" s="8"/>
      <c r="L3" s="8"/>
      <c r="M3" s="8"/>
      <c r="N3" s="8"/>
      <c r="O3" s="8"/>
      <c r="P3" s="8"/>
      <c r="Q3" s="8"/>
      <c r="R3" s="8"/>
      <c r="S3" s="8"/>
      <c r="T3" s="8"/>
    </row>
    <row r="4" ht="15.75" customHeight="1">
      <c r="A4" s="9"/>
      <c r="B4" s="10" t="s">
        <v>8</v>
      </c>
      <c r="C4" s="11" t="s">
        <v>9</v>
      </c>
      <c r="D4" s="12" t="s">
        <v>10</v>
      </c>
      <c r="E4" s="13"/>
      <c r="F4" s="14"/>
      <c r="G4" s="14"/>
      <c r="H4" s="15"/>
    </row>
    <row r="5" ht="15.75" customHeight="1">
      <c r="A5" s="14"/>
      <c r="B5" s="16"/>
      <c r="D5" s="17">
        <v>2000.0</v>
      </c>
      <c r="E5" s="18"/>
      <c r="F5" s="10" t="s">
        <v>11</v>
      </c>
      <c r="G5" s="10" t="s">
        <v>12</v>
      </c>
      <c r="H5" s="19" t="s">
        <v>13</v>
      </c>
    </row>
    <row r="6" ht="15.75" customHeight="1">
      <c r="A6" s="20" t="s">
        <v>14</v>
      </c>
      <c r="B6" s="21"/>
      <c r="C6" s="22"/>
      <c r="D6" s="23"/>
      <c r="E6" s="22"/>
      <c r="F6" s="22"/>
      <c r="G6" s="22"/>
      <c r="H6" s="24"/>
    </row>
    <row r="7" ht="15.75" customHeight="1">
      <c r="A7" s="25" t="s">
        <v>15</v>
      </c>
      <c r="B7" s="10" t="s">
        <v>16</v>
      </c>
      <c r="C7" s="25">
        <v>1.0</v>
      </c>
      <c r="D7" s="26">
        <f>C7*D5</f>
        <v>2000</v>
      </c>
      <c r="E7" s="27">
        <v>0.0</v>
      </c>
      <c r="F7" s="26">
        <f t="shared" ref="F7:F15" si="1">SUM(D7:E7)</f>
        <v>2000</v>
      </c>
      <c r="G7" s="28"/>
      <c r="H7" s="26">
        <f>F7-G7</f>
        <v>2000</v>
      </c>
    </row>
    <row r="8" ht="15.75" customHeight="1">
      <c r="A8" s="25" t="s">
        <v>17</v>
      </c>
      <c r="B8" s="16"/>
      <c r="C8" s="25">
        <v>0.0</v>
      </c>
      <c r="D8" s="26">
        <f>C8*D5</f>
        <v>0</v>
      </c>
      <c r="E8" s="29">
        <v>8000.0</v>
      </c>
      <c r="F8" s="26">
        <f t="shared" si="1"/>
        <v>8000</v>
      </c>
      <c r="G8" s="30"/>
      <c r="H8" s="26">
        <f t="shared" ref="H8:H15" si="2">F7-G7</f>
        <v>2000</v>
      </c>
    </row>
    <row r="9" ht="15.75" customHeight="1">
      <c r="A9" s="25" t="s">
        <v>18</v>
      </c>
      <c r="B9" s="10" t="s">
        <v>19</v>
      </c>
      <c r="C9" s="25">
        <v>0.5</v>
      </c>
      <c r="D9" s="26">
        <f>C9*D5</f>
        <v>1000</v>
      </c>
      <c r="E9" s="29">
        <v>2000.0</v>
      </c>
      <c r="F9" s="26">
        <f t="shared" si="1"/>
        <v>3000</v>
      </c>
      <c r="G9" s="30"/>
      <c r="H9" s="26">
        <f t="shared" si="2"/>
        <v>8000</v>
      </c>
    </row>
    <row r="10" ht="15.75" customHeight="1">
      <c r="A10" s="25" t="s">
        <v>20</v>
      </c>
      <c r="B10" s="10" t="s">
        <v>21</v>
      </c>
      <c r="C10" s="25">
        <v>0.0</v>
      </c>
      <c r="D10" s="26">
        <f>C10*D5</f>
        <v>0</v>
      </c>
      <c r="E10" s="29">
        <v>3000.0</v>
      </c>
      <c r="F10" s="26">
        <f t="shared" si="1"/>
        <v>3000</v>
      </c>
      <c r="G10" s="30"/>
      <c r="H10" s="26">
        <f t="shared" si="2"/>
        <v>3000</v>
      </c>
    </row>
    <row r="11" ht="15.75" customHeight="1">
      <c r="A11" s="25" t="s">
        <v>22</v>
      </c>
      <c r="B11" s="10" t="s">
        <v>23</v>
      </c>
      <c r="C11" s="31"/>
      <c r="D11" s="26">
        <f>C11*D5</f>
        <v>0</v>
      </c>
      <c r="E11" s="32" t="s">
        <v>24</v>
      </c>
      <c r="F11" s="26">
        <f t="shared" si="1"/>
        <v>0</v>
      </c>
      <c r="G11" s="30"/>
      <c r="H11" s="26">
        <f t="shared" si="2"/>
        <v>3000</v>
      </c>
    </row>
    <row r="12" ht="15.75" customHeight="1">
      <c r="A12" s="25" t="s">
        <v>25</v>
      </c>
      <c r="B12" s="10" t="s">
        <v>26</v>
      </c>
      <c r="C12" s="25">
        <v>1.0</v>
      </c>
      <c r="D12" s="26">
        <f>C12*D5</f>
        <v>2000</v>
      </c>
      <c r="E12" s="29">
        <v>3000.0</v>
      </c>
      <c r="F12" s="26">
        <f t="shared" si="1"/>
        <v>5000</v>
      </c>
      <c r="G12" s="30"/>
      <c r="H12" s="26">
        <f t="shared" si="2"/>
        <v>0</v>
      </c>
    </row>
    <row r="13" ht="15.75" customHeight="1">
      <c r="A13" s="25" t="s">
        <v>27</v>
      </c>
      <c r="B13" s="10" t="s">
        <v>28</v>
      </c>
      <c r="C13" s="31"/>
      <c r="D13" s="26">
        <f>C13*D5</f>
        <v>0</v>
      </c>
      <c r="E13" s="29">
        <v>2000.0</v>
      </c>
      <c r="F13" s="26">
        <f t="shared" si="1"/>
        <v>2000</v>
      </c>
      <c r="G13" s="30"/>
      <c r="H13" s="26">
        <f t="shared" si="2"/>
        <v>5000</v>
      </c>
    </row>
    <row r="14" ht="15.75" customHeight="1">
      <c r="A14" s="25" t="s">
        <v>29</v>
      </c>
      <c r="B14" s="10" t="s">
        <v>30</v>
      </c>
      <c r="C14" s="31"/>
      <c r="D14" s="26">
        <f>C14*D5</f>
        <v>0</v>
      </c>
      <c r="E14" s="32" t="s">
        <v>31</v>
      </c>
      <c r="F14" s="26">
        <f t="shared" si="1"/>
        <v>0</v>
      </c>
      <c r="G14" s="30"/>
      <c r="H14" s="26">
        <f t="shared" si="2"/>
        <v>2000</v>
      </c>
    </row>
    <row r="15" ht="15.0" customHeight="1">
      <c r="A15" s="25" t="s">
        <v>32</v>
      </c>
      <c r="B15" s="10" t="s">
        <v>33</v>
      </c>
      <c r="C15" s="25">
        <v>2.0</v>
      </c>
      <c r="D15" s="26">
        <f>C15*D5</f>
        <v>4000</v>
      </c>
      <c r="E15" s="32" t="s">
        <v>31</v>
      </c>
      <c r="F15" s="26">
        <f t="shared" si="1"/>
        <v>4000</v>
      </c>
      <c r="G15" s="30"/>
      <c r="H15" s="26">
        <f t="shared" si="2"/>
        <v>0</v>
      </c>
    </row>
    <row r="16" ht="15.75" customHeight="1">
      <c r="A16" s="33"/>
      <c r="B16" s="34"/>
      <c r="C16" s="33"/>
      <c r="D16" s="35"/>
      <c r="E16" s="35"/>
      <c r="F16" s="35"/>
      <c r="G16" s="35"/>
      <c r="H16" s="15"/>
    </row>
    <row r="17" ht="15.75" customHeight="1">
      <c r="A17" s="36" t="s">
        <v>34</v>
      </c>
      <c r="B17" s="37"/>
      <c r="C17" s="38"/>
      <c r="D17" s="39">
        <f t="shared" ref="D17:H17" si="3">SUM(D7:D15)</f>
        <v>9000</v>
      </c>
      <c r="E17" s="39">
        <f t="shared" si="3"/>
        <v>18000</v>
      </c>
      <c r="F17" s="39">
        <f t="shared" si="3"/>
        <v>27000</v>
      </c>
      <c r="G17" s="39">
        <f t="shared" si="3"/>
        <v>0</v>
      </c>
      <c r="H17" s="39">
        <f t="shared" si="3"/>
        <v>25000</v>
      </c>
    </row>
    <row r="18" ht="15.75" customHeight="1">
      <c r="A18" s="14"/>
      <c r="B18" s="40"/>
      <c r="C18" s="14"/>
      <c r="D18" s="14"/>
      <c r="E18" s="14"/>
      <c r="F18" s="14"/>
      <c r="G18" s="14"/>
      <c r="H18" s="15"/>
    </row>
    <row r="19" ht="15.75" customHeight="1">
      <c r="A19" s="41" t="s">
        <v>35</v>
      </c>
      <c r="B19" s="42"/>
      <c r="C19" s="43"/>
      <c r="D19" s="43"/>
      <c r="E19" s="43"/>
      <c r="F19" s="43"/>
      <c r="G19" s="43"/>
      <c r="H19" s="44"/>
    </row>
    <row r="20" ht="16.5" customHeight="1">
      <c r="A20" s="25" t="s">
        <v>36</v>
      </c>
      <c r="B20" s="10" t="s">
        <v>37</v>
      </c>
      <c r="C20" s="25">
        <v>2.0</v>
      </c>
      <c r="D20" s="26">
        <f t="shared" ref="D20:D26" si="4">C20*D5</f>
        <v>4000</v>
      </c>
      <c r="E20" s="32">
        <v>0.0</v>
      </c>
      <c r="F20" s="26">
        <f t="shared" ref="F20:F34" si="5">D20+E20</f>
        <v>4000</v>
      </c>
      <c r="G20" s="30"/>
      <c r="H20" s="26">
        <f t="shared" ref="H20:H33" si="6">D20-E20</f>
        <v>4000</v>
      </c>
    </row>
    <row r="21" ht="15.75" customHeight="1">
      <c r="A21" s="25" t="s">
        <v>38</v>
      </c>
      <c r="B21" s="10" t="s">
        <v>39</v>
      </c>
      <c r="C21" s="31"/>
      <c r="D21" s="26">
        <f t="shared" si="4"/>
        <v>0</v>
      </c>
      <c r="E21" s="30"/>
      <c r="F21" s="26">
        <f t="shared" si="5"/>
        <v>0</v>
      </c>
      <c r="G21" s="30"/>
      <c r="H21" s="26">
        <f t="shared" si="6"/>
        <v>0</v>
      </c>
    </row>
    <row r="22" ht="15.75" customHeight="1">
      <c r="A22" s="25" t="s">
        <v>40</v>
      </c>
      <c r="B22" s="10" t="s">
        <v>41</v>
      </c>
      <c r="C22" s="31"/>
      <c r="D22" s="26">
        <f t="shared" si="4"/>
        <v>0</v>
      </c>
      <c r="E22" s="30"/>
      <c r="F22" s="26">
        <f t="shared" si="5"/>
        <v>0</v>
      </c>
      <c r="G22" s="30"/>
      <c r="H22" s="26">
        <f t="shared" si="6"/>
        <v>0</v>
      </c>
    </row>
    <row r="23" ht="15.75" customHeight="1">
      <c r="A23" s="25" t="s">
        <v>42</v>
      </c>
      <c r="B23" s="10" t="s">
        <v>43</v>
      </c>
      <c r="C23" s="31"/>
      <c r="D23" s="26">
        <f t="shared" si="4"/>
        <v>0</v>
      </c>
      <c r="E23" s="26"/>
      <c r="F23" s="26">
        <f t="shared" si="5"/>
        <v>0</v>
      </c>
      <c r="G23" s="30"/>
      <c r="H23" s="26">
        <f t="shared" si="6"/>
        <v>0</v>
      </c>
    </row>
    <row r="24" ht="15.0" customHeight="1">
      <c r="A24" s="25" t="s">
        <v>44</v>
      </c>
      <c r="B24" s="10" t="s">
        <v>45</v>
      </c>
      <c r="C24" s="31"/>
      <c r="D24" s="26">
        <f t="shared" si="4"/>
        <v>0</v>
      </c>
      <c r="E24" s="30"/>
      <c r="F24" s="26">
        <f t="shared" si="5"/>
        <v>0</v>
      </c>
      <c r="G24" s="30"/>
      <c r="H24" s="26">
        <f t="shared" si="6"/>
        <v>0</v>
      </c>
    </row>
    <row r="25" ht="15.75" customHeight="1">
      <c r="A25" s="25" t="s">
        <v>46</v>
      </c>
      <c r="B25" s="10" t="s">
        <v>47</v>
      </c>
      <c r="C25" s="31"/>
      <c r="D25" s="26">
        <f t="shared" si="4"/>
        <v>0</v>
      </c>
      <c r="E25" s="26"/>
      <c r="F25" s="26">
        <f t="shared" si="5"/>
        <v>0</v>
      </c>
      <c r="G25" s="30"/>
      <c r="H25" s="26">
        <f t="shared" si="6"/>
        <v>0</v>
      </c>
    </row>
    <row r="26" ht="15.75" customHeight="1">
      <c r="A26" s="25" t="s">
        <v>48</v>
      </c>
      <c r="B26" s="10" t="s">
        <v>49</v>
      </c>
      <c r="C26" s="31"/>
      <c r="D26" s="26">
        <f t="shared" si="4"/>
        <v>0</v>
      </c>
      <c r="E26" s="30"/>
      <c r="F26" s="26">
        <f t="shared" si="5"/>
        <v>0</v>
      </c>
      <c r="G26" s="30"/>
      <c r="H26" s="26">
        <f t="shared" si="6"/>
        <v>0</v>
      </c>
    </row>
    <row r="27" ht="15.75" customHeight="1">
      <c r="A27" s="25" t="s">
        <v>50</v>
      </c>
      <c r="B27" s="10" t="s">
        <v>51</v>
      </c>
      <c r="C27" s="31"/>
      <c r="D27" s="26">
        <f t="shared" ref="D27:D34" si="7">C27*D11</f>
        <v>0</v>
      </c>
      <c r="E27" s="30"/>
      <c r="F27" s="26">
        <f t="shared" si="5"/>
        <v>0</v>
      </c>
      <c r="G27" s="30"/>
      <c r="H27" s="26">
        <f t="shared" si="6"/>
        <v>0</v>
      </c>
    </row>
    <row r="28" ht="15.75" customHeight="1">
      <c r="A28" s="25" t="s">
        <v>52</v>
      </c>
      <c r="B28" s="10" t="s">
        <v>53</v>
      </c>
      <c r="C28" s="31"/>
      <c r="D28" s="26">
        <f t="shared" si="7"/>
        <v>0</v>
      </c>
      <c r="E28" s="30"/>
      <c r="F28" s="26">
        <f t="shared" si="5"/>
        <v>0</v>
      </c>
      <c r="G28" s="30"/>
      <c r="H28" s="26">
        <f t="shared" si="6"/>
        <v>0</v>
      </c>
    </row>
    <row r="29" ht="15.75" customHeight="1">
      <c r="A29" s="25" t="s">
        <v>54</v>
      </c>
      <c r="B29" s="10" t="s">
        <v>55</v>
      </c>
      <c r="C29" s="31"/>
      <c r="D29" s="26">
        <f t="shared" si="7"/>
        <v>0</v>
      </c>
      <c r="E29" s="30"/>
      <c r="F29" s="26">
        <f t="shared" si="5"/>
        <v>0</v>
      </c>
      <c r="G29" s="30"/>
      <c r="H29" s="26">
        <f t="shared" si="6"/>
        <v>0</v>
      </c>
    </row>
    <row r="30" ht="15.75" customHeight="1">
      <c r="A30" s="25" t="s">
        <v>56</v>
      </c>
      <c r="B30" s="10" t="s">
        <v>57</v>
      </c>
      <c r="C30" s="31"/>
      <c r="D30" s="26">
        <f t="shared" si="7"/>
        <v>0</v>
      </c>
      <c r="E30" s="30"/>
      <c r="F30" s="26">
        <f t="shared" si="5"/>
        <v>0</v>
      </c>
      <c r="G30" s="30"/>
      <c r="H30" s="26">
        <f t="shared" si="6"/>
        <v>0</v>
      </c>
    </row>
    <row r="31" ht="15.75" customHeight="1">
      <c r="A31" s="25" t="s">
        <v>58</v>
      </c>
      <c r="B31" s="16" t="s">
        <v>59</v>
      </c>
      <c r="C31" s="31"/>
      <c r="D31" s="26">
        <f t="shared" si="7"/>
        <v>0</v>
      </c>
      <c r="E31" s="30"/>
      <c r="F31" s="26">
        <f t="shared" si="5"/>
        <v>0</v>
      </c>
      <c r="G31" s="30"/>
      <c r="H31" s="26">
        <f t="shared" si="6"/>
        <v>0</v>
      </c>
    </row>
    <row r="32" ht="15.75" customHeight="1">
      <c r="A32" s="25" t="s">
        <v>60</v>
      </c>
      <c r="B32" s="10" t="s">
        <v>61</v>
      </c>
      <c r="C32" s="31"/>
      <c r="D32" s="26">
        <f t="shared" si="7"/>
        <v>0</v>
      </c>
      <c r="E32" s="30"/>
      <c r="F32" s="26">
        <f t="shared" si="5"/>
        <v>0</v>
      </c>
      <c r="G32" s="30"/>
      <c r="H32" s="26">
        <f t="shared" si="6"/>
        <v>0</v>
      </c>
    </row>
    <row r="33" ht="15.75" customHeight="1">
      <c r="A33" s="25" t="s">
        <v>62</v>
      </c>
      <c r="B33" s="10" t="s">
        <v>63</v>
      </c>
      <c r="C33" s="31"/>
      <c r="D33" s="26">
        <f t="shared" si="7"/>
        <v>0</v>
      </c>
      <c r="E33" s="30"/>
      <c r="F33" s="26">
        <f t="shared" si="5"/>
        <v>0</v>
      </c>
      <c r="G33" s="30"/>
      <c r="H33" s="26">
        <f t="shared" si="6"/>
        <v>0</v>
      </c>
    </row>
    <row r="34" ht="15.75" customHeight="1">
      <c r="A34" s="25" t="s">
        <v>64</v>
      </c>
      <c r="B34" s="10" t="s">
        <v>65</v>
      </c>
      <c r="C34" s="33"/>
      <c r="D34" s="26">
        <f t="shared" si="7"/>
        <v>0</v>
      </c>
      <c r="E34" s="35"/>
      <c r="F34" s="26">
        <f t="shared" si="5"/>
        <v>0</v>
      </c>
      <c r="G34" s="35"/>
      <c r="H34" s="15"/>
    </row>
    <row r="35" ht="15.75" customHeight="1">
      <c r="A35" s="33"/>
      <c r="B35" s="45"/>
      <c r="C35" s="33"/>
      <c r="D35" s="35"/>
      <c r="E35" s="35"/>
      <c r="F35" s="35"/>
      <c r="G35" s="35"/>
      <c r="H35" s="15"/>
    </row>
    <row r="36" ht="15.75" customHeight="1">
      <c r="A36" s="36" t="s">
        <v>66</v>
      </c>
      <c r="B36" s="46"/>
      <c r="C36" s="38"/>
      <c r="D36" s="39">
        <f>SUM(D20:D34)</f>
        <v>4000</v>
      </c>
      <c r="E36" s="39">
        <f>SUM(E21:E33)</f>
        <v>0</v>
      </c>
      <c r="F36" s="39">
        <f>SUM(F20:F34)</f>
        <v>4000</v>
      </c>
      <c r="G36" s="39">
        <f t="shared" ref="G36:H36" si="8">SUM(G20:G33)</f>
        <v>0</v>
      </c>
      <c r="H36" s="39">
        <f t="shared" si="8"/>
        <v>4000</v>
      </c>
    </row>
    <row r="37" ht="15.75" customHeight="1">
      <c r="A37" s="14"/>
      <c r="B37" s="47"/>
      <c r="C37" s="14"/>
      <c r="D37" s="14"/>
      <c r="E37" s="14"/>
      <c r="F37" s="14"/>
      <c r="G37" s="14"/>
      <c r="H37" s="15"/>
    </row>
    <row r="38" ht="15.75" customHeight="1">
      <c r="A38" s="41" t="s">
        <v>67</v>
      </c>
      <c r="B38" s="42"/>
      <c r="C38" s="43"/>
      <c r="D38" s="43"/>
      <c r="E38" s="43"/>
      <c r="F38" s="43"/>
      <c r="G38" s="43"/>
      <c r="H38" s="44"/>
    </row>
    <row r="39" ht="15.75" customHeight="1">
      <c r="A39" s="25" t="s">
        <v>68</v>
      </c>
      <c r="B39" s="10" t="s">
        <v>69</v>
      </c>
      <c r="C39" s="25">
        <v>1.5</v>
      </c>
      <c r="D39" s="26">
        <f>C39*D5</f>
        <v>3000</v>
      </c>
      <c r="E39" s="27">
        <v>0.0</v>
      </c>
      <c r="F39" s="48">
        <f t="shared" ref="F39:F42" si="9">D39+E39</f>
        <v>3000</v>
      </c>
      <c r="G39" s="14"/>
      <c r="H39" s="49">
        <f t="shared" ref="H39:H42" si="10">F39-G39</f>
        <v>3000</v>
      </c>
    </row>
    <row r="40" ht="15.75" customHeight="1">
      <c r="A40" s="25" t="s">
        <v>70</v>
      </c>
      <c r="B40" s="10" t="s">
        <v>71</v>
      </c>
      <c r="C40" s="25">
        <v>2.0</v>
      </c>
      <c r="D40" s="26">
        <f>C40*D5</f>
        <v>4000</v>
      </c>
      <c r="E40" s="27">
        <v>0.0</v>
      </c>
      <c r="F40" s="48">
        <f t="shared" si="9"/>
        <v>4000</v>
      </c>
      <c r="G40" s="14"/>
      <c r="H40" s="49">
        <f t="shared" si="10"/>
        <v>4000</v>
      </c>
    </row>
    <row r="41">
      <c r="A41" s="25" t="s">
        <v>72</v>
      </c>
      <c r="B41" s="10" t="s">
        <v>73</v>
      </c>
      <c r="C41" s="9">
        <v>3.0</v>
      </c>
      <c r="D41" s="14">
        <f>C41*D5</f>
        <v>6000</v>
      </c>
      <c r="E41" s="9">
        <v>0.0</v>
      </c>
      <c r="F41" s="14">
        <f t="shared" si="9"/>
        <v>6000</v>
      </c>
      <c r="G41" s="14"/>
      <c r="H41" s="15">
        <f t="shared" si="10"/>
        <v>6000</v>
      </c>
    </row>
    <row r="42" ht="15.75" customHeight="1">
      <c r="A42" s="25" t="s">
        <v>74</v>
      </c>
      <c r="B42" s="10" t="s">
        <v>75</v>
      </c>
      <c r="C42" s="25">
        <v>4.0</v>
      </c>
      <c r="D42" s="26">
        <f>C42*$D5</f>
        <v>8000</v>
      </c>
      <c r="E42" s="27">
        <v>0.0</v>
      </c>
      <c r="F42" s="48">
        <f t="shared" si="9"/>
        <v>8000</v>
      </c>
      <c r="G42" s="14"/>
      <c r="H42" s="49">
        <f t="shared" si="10"/>
        <v>8000</v>
      </c>
    </row>
    <row r="43" ht="15.75" customHeight="1">
      <c r="A43" s="33"/>
      <c r="B43" s="45"/>
      <c r="C43" s="33"/>
      <c r="D43" s="35"/>
      <c r="E43" s="35"/>
      <c r="F43" s="35"/>
      <c r="G43" s="35"/>
      <c r="H43" s="15"/>
    </row>
    <row r="44" ht="15.75" customHeight="1">
      <c r="A44" s="36" t="s">
        <v>76</v>
      </c>
      <c r="B44" s="46"/>
      <c r="C44" s="38"/>
      <c r="D44" s="39">
        <f t="shared" ref="D44:H44" si="11">SUM(D39:D42)</f>
        <v>21000</v>
      </c>
      <c r="E44" s="39">
        <f t="shared" si="11"/>
        <v>0</v>
      </c>
      <c r="F44" s="39">
        <f t="shared" si="11"/>
        <v>21000</v>
      </c>
      <c r="G44" s="39">
        <f t="shared" si="11"/>
        <v>0</v>
      </c>
      <c r="H44" s="39">
        <f t="shared" si="11"/>
        <v>21000</v>
      </c>
    </row>
    <row r="45" ht="15.75" customHeight="1">
      <c r="A45" s="31"/>
      <c r="B45" s="50"/>
      <c r="C45" s="31"/>
      <c r="D45" s="26"/>
      <c r="E45" s="26"/>
      <c r="F45" s="14"/>
      <c r="G45" s="14"/>
      <c r="H45" s="15"/>
    </row>
    <row r="46" ht="15.75" customHeight="1">
      <c r="A46" s="41" t="s">
        <v>77</v>
      </c>
      <c r="B46" s="41"/>
      <c r="C46" s="41"/>
      <c r="D46" s="41"/>
      <c r="E46" s="41"/>
      <c r="F46" s="41"/>
      <c r="G46" s="41"/>
      <c r="H46" s="41"/>
    </row>
    <row r="47" ht="15.75" customHeight="1">
      <c r="A47" s="25" t="s">
        <v>78</v>
      </c>
      <c r="B47" s="10" t="s">
        <v>79</v>
      </c>
      <c r="C47" s="31"/>
      <c r="D47" s="27">
        <v>5200.0</v>
      </c>
      <c r="E47" s="27">
        <v>0.0</v>
      </c>
      <c r="F47" s="48">
        <f>D47+E47</f>
        <v>5200</v>
      </c>
      <c r="G47" s="14"/>
      <c r="H47" s="15"/>
    </row>
    <row r="48" ht="15.75" customHeight="1">
      <c r="A48" s="51"/>
      <c r="B48" s="52"/>
      <c r="C48" s="53"/>
      <c r="D48" s="54"/>
      <c r="E48" s="55"/>
      <c r="F48" s="54"/>
      <c r="G48" s="55"/>
      <c r="H48" s="53"/>
    </row>
    <row r="49" ht="15.75" customHeight="1">
      <c r="A49" s="36" t="s">
        <v>80</v>
      </c>
      <c r="B49" s="46"/>
      <c r="C49" s="38"/>
      <c r="D49" s="56">
        <v>0.0</v>
      </c>
      <c r="E49" s="39">
        <f>SUM(E43:E46)</f>
        <v>0</v>
      </c>
      <c r="F49" s="56">
        <f>SUM(F47)</f>
        <v>5200</v>
      </c>
      <c r="G49" s="39">
        <f>SUM(G43:G46)</f>
        <v>0</v>
      </c>
      <c r="H49" s="38"/>
    </row>
    <row r="50" ht="15.75" customHeight="1">
      <c r="A50" s="57"/>
      <c r="B50" s="57"/>
      <c r="C50" s="58"/>
      <c r="D50" s="58"/>
      <c r="E50" s="58"/>
      <c r="F50" s="59"/>
      <c r="G50" s="59"/>
      <c r="H50" s="57"/>
    </row>
    <row r="51" ht="15.75" customHeight="1">
      <c r="A51" s="60" t="s">
        <v>81</v>
      </c>
      <c r="B51" s="60"/>
      <c r="C51" s="61"/>
      <c r="D51" s="62">
        <f t="shared" ref="D51:F51" si="12">D17+D36+D44+D49</f>
        <v>34000</v>
      </c>
      <c r="E51" s="62">
        <f t="shared" si="12"/>
        <v>18000</v>
      </c>
      <c r="F51" s="62">
        <f t="shared" si="12"/>
        <v>57200</v>
      </c>
      <c r="G51" s="62">
        <f t="shared" ref="G51:H51" si="13">G17+G36+G44</f>
        <v>0</v>
      </c>
      <c r="H51" s="62">
        <f t="shared" si="13"/>
        <v>50000</v>
      </c>
      <c r="I51" s="63"/>
      <c r="J51" s="63"/>
      <c r="K51" s="63"/>
      <c r="L51" s="63"/>
      <c r="M51" s="63"/>
      <c r="N51" s="63"/>
      <c r="O51" s="63"/>
      <c r="P51" s="63"/>
      <c r="Q51" s="63"/>
      <c r="R51" s="63"/>
      <c r="S51" s="63"/>
      <c r="T51" s="63"/>
    </row>
    <row r="52" ht="15.75" customHeight="1">
      <c r="A52" s="33"/>
      <c r="B52" s="33"/>
      <c r="C52" s="14"/>
      <c r="D52" s="14"/>
      <c r="E52" s="14"/>
      <c r="F52" s="14"/>
      <c r="G52" s="14"/>
      <c r="H52" s="14"/>
    </row>
    <row r="53" ht="15.75" customHeight="1">
      <c r="A53" s="31"/>
      <c r="B53" s="31"/>
      <c r="C53" s="14"/>
      <c r="D53" s="14"/>
      <c r="E53" s="14"/>
      <c r="F53" s="14"/>
      <c r="G53" s="14"/>
      <c r="H53" s="14"/>
    </row>
    <row r="54" ht="15.75" customHeight="1">
      <c r="A54" s="31"/>
      <c r="B54" s="31"/>
      <c r="C54" s="14"/>
      <c r="D54" s="14"/>
      <c r="E54" s="14"/>
      <c r="F54" s="14"/>
      <c r="G54" s="14"/>
      <c r="H54" s="14"/>
    </row>
    <row r="55" ht="15.75" customHeight="1">
      <c r="A55" s="31"/>
      <c r="B55" s="31"/>
      <c r="C55" s="14"/>
      <c r="D55" s="14"/>
      <c r="E55" s="14"/>
      <c r="F55" s="14"/>
      <c r="G55" s="14"/>
      <c r="H55" s="14"/>
    </row>
    <row r="56" ht="15.75" customHeight="1">
      <c r="A56" s="31"/>
      <c r="B56" s="31"/>
      <c r="C56" s="14"/>
      <c r="D56" s="14"/>
      <c r="E56" s="14"/>
      <c r="F56" s="14"/>
      <c r="G56" s="14"/>
      <c r="H56" s="14"/>
    </row>
    <row r="57" ht="15.75" customHeight="1">
      <c r="A57" s="31"/>
      <c r="B57" s="31"/>
      <c r="C57" s="14"/>
      <c r="D57" s="14"/>
      <c r="E57" s="14"/>
      <c r="F57" s="14"/>
      <c r="G57" s="14"/>
      <c r="H57" s="14"/>
    </row>
    <row r="58" ht="15.75" customHeight="1">
      <c r="A58" s="14"/>
      <c r="B58" s="14"/>
      <c r="C58" s="14"/>
      <c r="D58" s="14"/>
      <c r="E58" s="14"/>
      <c r="F58" s="14"/>
      <c r="G58" s="14"/>
      <c r="H58" s="14"/>
    </row>
    <row r="59" ht="15.75" customHeight="1">
      <c r="A59" s="14"/>
      <c r="B59" s="14"/>
      <c r="C59" s="14"/>
      <c r="D59" s="14"/>
      <c r="E59" s="14"/>
      <c r="F59" s="14"/>
      <c r="G59" s="14"/>
      <c r="H59" s="14"/>
    </row>
    <row r="60" ht="15.75" customHeight="1">
      <c r="A60" s="14"/>
      <c r="B60" s="14"/>
      <c r="C60" s="14"/>
      <c r="D60" s="14"/>
      <c r="E60" s="14"/>
      <c r="F60" s="14"/>
      <c r="G60" s="14"/>
      <c r="H60" s="14"/>
    </row>
    <row r="61" ht="15.75" customHeight="1">
      <c r="A61" s="14"/>
      <c r="B61" s="14"/>
      <c r="C61" s="14"/>
      <c r="D61" s="14"/>
      <c r="E61" s="14"/>
      <c r="F61" s="14"/>
      <c r="G61" s="14"/>
      <c r="H61" s="14"/>
    </row>
    <row r="62" ht="15.75" customHeight="1">
      <c r="A62" s="14"/>
      <c r="B62" s="14"/>
      <c r="C62" s="14"/>
      <c r="D62" s="14"/>
      <c r="E62" s="14"/>
      <c r="F62" s="14"/>
      <c r="G62" s="14"/>
      <c r="H62" s="14"/>
    </row>
    <row r="63" ht="15.75" customHeight="1">
      <c r="A63" s="14"/>
      <c r="B63" s="14"/>
      <c r="C63" s="14"/>
      <c r="D63" s="14"/>
      <c r="E63" s="14"/>
      <c r="F63" s="14"/>
      <c r="G63" s="14"/>
      <c r="H63" s="14"/>
    </row>
    <row r="64" ht="15.75" customHeight="1">
      <c r="A64" s="14"/>
      <c r="B64" s="14"/>
      <c r="C64" s="14"/>
      <c r="D64" s="14"/>
      <c r="E64" s="14"/>
      <c r="F64" s="14"/>
      <c r="G64" s="14"/>
      <c r="H64" s="14"/>
    </row>
    <row r="65" ht="15.75" customHeight="1">
      <c r="A65" s="14"/>
      <c r="B65" s="14"/>
      <c r="C65" s="14"/>
      <c r="D65" s="14"/>
      <c r="E65" s="14"/>
      <c r="F65" s="14"/>
      <c r="G65" s="14"/>
      <c r="H65" s="14"/>
    </row>
    <row r="66" ht="15.75" customHeight="1">
      <c r="A66" s="14"/>
      <c r="B66" s="14"/>
      <c r="C66" s="14"/>
      <c r="D66" s="14"/>
      <c r="E66" s="14"/>
      <c r="F66" s="14"/>
      <c r="G66" s="14"/>
      <c r="H66" s="14"/>
    </row>
    <row r="67" ht="15.75" customHeight="1">
      <c r="A67" s="14"/>
      <c r="B67" s="14"/>
      <c r="C67" s="14"/>
      <c r="D67" s="14"/>
      <c r="E67" s="14"/>
      <c r="F67" s="14"/>
      <c r="G67" s="14"/>
      <c r="H67" s="14"/>
    </row>
    <row r="68" ht="15.75" customHeight="1">
      <c r="A68" s="14"/>
      <c r="B68" s="14"/>
      <c r="C68" s="14"/>
      <c r="D68" s="14"/>
      <c r="E68" s="14"/>
      <c r="F68" s="14"/>
      <c r="G68" s="14"/>
      <c r="H68" s="14"/>
    </row>
    <row r="69" ht="15.75" customHeight="1">
      <c r="A69" s="14"/>
      <c r="B69" s="14"/>
      <c r="C69" s="14"/>
      <c r="D69" s="14"/>
      <c r="E69" s="14"/>
      <c r="F69" s="14"/>
      <c r="G69" s="14"/>
      <c r="H69" s="14"/>
    </row>
    <row r="70" ht="15.75" customHeight="1">
      <c r="A70" s="14"/>
      <c r="B70" s="14"/>
      <c r="C70" s="14"/>
      <c r="D70" s="14"/>
      <c r="E70" s="14"/>
      <c r="F70" s="14"/>
      <c r="G70" s="14"/>
      <c r="H70" s="14"/>
    </row>
    <row r="71" ht="15.75" customHeight="1">
      <c r="A71" s="14"/>
      <c r="B71" s="14"/>
      <c r="C71" s="14"/>
      <c r="D71" s="14"/>
      <c r="E71" s="14"/>
      <c r="F71" s="14"/>
      <c r="G71" s="14"/>
      <c r="H71" s="14"/>
    </row>
    <row r="72" ht="15.75" customHeight="1">
      <c r="A72" s="14"/>
      <c r="B72" s="14"/>
      <c r="C72" s="14"/>
      <c r="D72" s="14"/>
      <c r="E72" s="14"/>
      <c r="F72" s="14"/>
      <c r="G72" s="14"/>
      <c r="H72" s="14"/>
    </row>
    <row r="73" ht="15.75" customHeight="1">
      <c r="A73" s="14"/>
      <c r="B73" s="14"/>
      <c r="C73" s="14"/>
      <c r="D73" s="14"/>
      <c r="E73" s="14"/>
      <c r="F73" s="14"/>
      <c r="G73" s="14"/>
      <c r="H73" s="14"/>
    </row>
    <row r="74" ht="15.75" customHeight="1">
      <c r="A74" s="14"/>
      <c r="B74" s="14"/>
      <c r="C74" s="14"/>
      <c r="D74" s="14"/>
      <c r="E74" s="14"/>
      <c r="F74" s="14"/>
      <c r="G74" s="14"/>
      <c r="H74" s="14"/>
    </row>
    <row r="75" ht="15.75" customHeight="1">
      <c r="A75" s="14"/>
      <c r="B75" s="14"/>
      <c r="C75" s="14"/>
      <c r="D75" s="14"/>
      <c r="E75" s="14"/>
      <c r="F75" s="14"/>
      <c r="G75" s="14"/>
      <c r="H75" s="14"/>
    </row>
    <row r="76" ht="15.75" customHeight="1">
      <c r="A76" s="14"/>
      <c r="B76" s="14"/>
      <c r="C76" s="14"/>
      <c r="D76" s="14"/>
      <c r="E76" s="14"/>
      <c r="F76" s="14"/>
      <c r="G76" s="14"/>
      <c r="H76" s="14"/>
    </row>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3">
    <mergeCell ref="B1:H1"/>
    <mergeCell ref="A2:H2"/>
    <mergeCell ref="C3:D3"/>
  </mergeCells>
  <conditionalFormatting sqref="D6">
    <cfRule type="notContainsBlanks" dxfId="0" priority="1">
      <formula>LEN(TRIM(D6))&gt;0</formula>
    </cfRule>
  </conditionalFormatting>
  <printOptions/>
  <pageMargins bottom="0.75" footer="0.0" header="0.0" left="0.7" right="0.7" top="0.75"/>
  <pageSetup paperSize="9" scale="80" orientation="landscape"/>
  <drawing r:id="rId1"/>
</worksheet>
</file>